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AL\Desktop\Pymes\"/>
    </mc:Choice>
  </mc:AlternateContent>
  <bookViews>
    <workbookView xWindow="0" yWindow="0" windowWidth="28800" windowHeight="11610" tabRatio="500"/>
  </bookViews>
  <sheets>
    <sheet name="Estadística Pymes" sheetId="1" r:id="rId1"/>
  </sheet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J24" i="1" l="1"/>
  <c r="I24" i="1"/>
  <c r="H24" i="1"/>
  <c r="G22" i="1" s="1"/>
  <c r="G24" i="1"/>
  <c r="E22" i="1"/>
  <c r="D22" i="1"/>
  <c r="C22" i="1"/>
  <c r="B22" i="1"/>
  <c r="B20" i="1"/>
  <c r="H7" i="1"/>
  <c r="G6" i="1"/>
  <c r="J7" i="1" s="1"/>
  <c r="J25" i="1" l="1"/>
  <c r="H25" i="1"/>
  <c r="G25" i="1"/>
  <c r="I25" i="1"/>
  <c r="I7" i="1"/>
  <c r="G7" i="1"/>
</calcChain>
</file>

<file path=xl/sharedStrings.xml><?xml version="1.0" encoding="utf-8"?>
<sst xmlns="http://schemas.openxmlformats.org/spreadsheetml/2006/main" count="125" uniqueCount="38">
  <si>
    <t>ESTADÍSTICA DE MICROEMPRESAS, PEQUEÑAS Y MEDIANAS EMPRESAS (PYMES) 2º SEMESTRE 2023</t>
  </si>
  <si>
    <t>SERVICIOS</t>
  </si>
  <si>
    <t>NO PYME</t>
  </si>
  <si>
    <t>MEDIANA EMPRESA</t>
  </si>
  <si>
    <t>PEQUEÑA EMPRESA</t>
  </si>
  <si>
    <t>MICROEMPRESA</t>
  </si>
  <si>
    <t>SUMINISTROS</t>
  </si>
  <si>
    <t>OBRAS</t>
  </si>
  <si>
    <t>CONCESION
DE SERVICIOS</t>
  </si>
  <si>
    <t>Nº DE EMPRESAS LICITADORAS EN TODAS LAS ADJUDICACIONES POR TIPO EMPRESA</t>
  </si>
  <si>
    <t>Nº EMPRES LIC EN TODAS LAS ADJUDC 
POR TIPO DE EMPRESA</t>
  </si>
  <si>
    <t>Nº TOTAL EMPRESAS LICIT. EN TODOS PROCS.</t>
  </si>
  <si>
    <t xml:space="preserve">% PARTIC. POR TIPO EMPRESA </t>
  </si>
  <si>
    <t>EN FUNCIÓN PROCEDIMIENTO UTILIZADO</t>
  </si>
  <si>
    <t>EN FUNCION PROCEDIMIENTO UTILIZADO</t>
  </si>
  <si>
    <t>ABIERTOS</t>
  </si>
  <si>
    <t>ABIERTOS SIMPLIFICADO ABREVIADO</t>
  </si>
  <si>
    <t>ABIERTOS SIMPLIFICADOS</t>
  </si>
  <si>
    <t>RESTRINGIDOS</t>
  </si>
  <si>
    <t xml:space="preserve">NEGOCIADOS </t>
  </si>
  <si>
    <t xml:space="preserve">ABIERTOS SIMPLIFICADO </t>
  </si>
  <si>
    <t xml:space="preserve">ABIERTOS </t>
  </si>
  <si>
    <t>ACUERDOS MARCO</t>
  </si>
  <si>
    <t>PROCEDIMIENTO ABIERTO</t>
  </si>
  <si>
    <t>EN FUNCIÓN DEL IMPORTE ADJUDICADO</t>
  </si>
  <si>
    <t>NEGOCIADOS SIN PUBLICIDAD</t>
  </si>
  <si>
    <t>IMPORTES ADJUDICADOS
POR TIPO DE EMPRESA</t>
  </si>
  <si>
    <t>MICRO
EMPRESA</t>
  </si>
  <si>
    <t>PEQUEÑA
EMPRESA</t>
  </si>
  <si>
    <t>MEDIANA
EMPRESA</t>
  </si>
  <si>
    <t>EN FUNCIÓN CANON/ANUAL ADJUDICADO</t>
  </si>
  <si>
    <t xml:space="preserve">IMPORTES ADJUDICADOS POR TIPO DE EMPRESA
</t>
  </si>
  <si>
    <t>IMPORTES DE ADJ. DE TODOS LOS TIPOS DE EMPRESA Y DE TODOS LOS PROCEDIMIENTOS</t>
  </si>
  <si>
    <t xml:space="preserve">Importe adjud por tipo empresa </t>
  </si>
  <si>
    <t>IMPORTES CANON/ANUAL DE TODOS LOS TIPOS DE EMPRESA Y DE TODOS LOS PROCEDIMIENTOS</t>
  </si>
  <si>
    <t>%</t>
  </si>
  <si>
    <t>%  según Importe de adj. Por tipo Empresa</t>
  </si>
  <si>
    <t xml:space="preserve">NOTAS: La información estadística es sobre el porcentaje de participación en contratos adjudicados tanto en relación con su número como en relación con su valor, para cada uno de los procedimientos y tipos de contratos. Información semestral a partir del 1 de julio de 2023.Al hablar de contratos se incluye también los que son de tipo Acuerdo Marco.No se incluyen los convenios ni las subvenciones. El estudio se centra en los contratos adjudicados y los que lo hayan sido a partir del 1 de julio  hasta el 31 de diciembre. Si un contrato queda desierto o existe una renuncia o se desiste del procedimiento, significa que no hay un adjudicatario, por tanto, no entraría dentro de los adjudicados o formalizados y por tanto no se contempla. Los contratos dividos en lotes se trantan de forma individual. Es decir, cada lote puede ser de PYME o 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</si>
</sst>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
    <numFmt numFmtId="165" formatCode="0\ %"/>
    <numFmt numFmtId="166" formatCode="#,##0.00&quot; €&quot;"/>
  </numFmts>
  <fonts count="21">
    <font>
      <sz val="11"/>
      <color rgb="FF000000"/>
      <name val="Calibri"/>
      <family val="2"/>
      <charset val="1"/>
    </font>
    <font>
      <sz val="10"/>
      <name val="Arial"/>
      <family val="2"/>
      <charset val="1"/>
    </font>
    <font>
      <sz val="20"/>
      <color rgb="FF000000"/>
      <name val="Calibri"/>
      <family val="2"/>
      <charset val="1"/>
    </font>
    <font>
      <b/>
      <sz val="11"/>
      <color rgb="FF000000"/>
      <name val="Calibri"/>
      <family val="2"/>
      <charset val="1"/>
    </font>
    <font>
      <sz val="11"/>
      <color rgb="FFFF0000"/>
      <name val="Calibri"/>
      <family val="2"/>
      <charset val="1"/>
    </font>
    <font>
      <b/>
      <i/>
      <sz val="12"/>
      <color rgb="FF000000"/>
      <name val="Arial Black"/>
      <family val="2"/>
      <charset val="1"/>
    </font>
    <font>
      <b/>
      <sz val="8"/>
      <color rgb="FF000000"/>
      <name val="Lato"/>
      <family val="2"/>
      <charset val="1"/>
    </font>
    <font>
      <sz val="9"/>
      <color rgb="FF000000"/>
      <name val="Calibri"/>
      <family val="2"/>
      <charset val="1"/>
    </font>
    <font>
      <b/>
      <sz val="10"/>
      <color rgb="FF000000"/>
      <name val="Arial Black"/>
      <family val="2"/>
      <charset val="1"/>
    </font>
    <font>
      <sz val="8"/>
      <color rgb="FF000000"/>
      <name val="Lato"/>
      <family val="2"/>
      <charset val="1"/>
    </font>
    <font>
      <sz val="8"/>
      <name val="Calibri"/>
      <family val="2"/>
      <charset val="1"/>
    </font>
    <font>
      <b/>
      <sz val="9"/>
      <color rgb="FF000000"/>
      <name val="Lato"/>
      <family val="2"/>
      <charset val="1"/>
    </font>
    <font>
      <b/>
      <sz val="12"/>
      <color rgb="FF000000"/>
      <name val="Calibri"/>
      <family val="2"/>
      <charset val="1"/>
    </font>
    <font>
      <sz val="11"/>
      <color rgb="FF000000"/>
      <name val="Calibri"/>
      <family val="2"/>
      <charset val="1"/>
    </font>
    <font>
      <sz val="11"/>
      <color theme="1"/>
      <name val="Calibri"/>
      <family val="2"/>
      <charset val="1"/>
    </font>
    <font>
      <b/>
      <sz val="11"/>
      <color theme="1"/>
      <name val="Calibri"/>
      <family val="2"/>
      <charset val="1"/>
    </font>
    <font>
      <sz val="14"/>
      <color theme="1"/>
      <name val="Calibri"/>
      <family val="2"/>
      <charset val="1"/>
    </font>
    <font>
      <b/>
      <sz val="10"/>
      <color theme="1"/>
      <name val="Arial Black"/>
      <family val="2"/>
      <charset val="1"/>
    </font>
    <font>
      <sz val="8"/>
      <color theme="1"/>
      <name val="Lato"/>
      <family val="2"/>
      <charset val="1"/>
    </font>
    <font>
      <b/>
      <sz val="8"/>
      <color theme="1"/>
      <name val="Lato"/>
      <family val="2"/>
      <charset val="1"/>
    </font>
    <font>
      <b/>
      <sz val="9"/>
      <color theme="1"/>
      <name val="Lato"/>
      <family val="2"/>
      <charset val="1"/>
    </font>
  </fonts>
  <fills count="9">
    <fill>
      <patternFill patternType="none"/>
    </fill>
    <fill>
      <patternFill patternType="gray125"/>
    </fill>
    <fill>
      <patternFill patternType="solid">
        <fgColor rgb="FFFFFFFF"/>
        <bgColor rgb="FFF2F2F2"/>
      </patternFill>
    </fill>
    <fill>
      <patternFill patternType="solid">
        <fgColor rgb="FFF2F2F2"/>
        <bgColor rgb="FFFFFFFF"/>
      </patternFill>
    </fill>
    <fill>
      <patternFill patternType="solid">
        <fgColor rgb="FFD9E1F2"/>
        <bgColor rgb="FFDAE3F3"/>
      </patternFill>
    </fill>
    <fill>
      <patternFill patternType="solid">
        <fgColor rgb="FFDAE3F3"/>
        <bgColor rgb="FFD9E1F2"/>
      </patternFill>
    </fill>
    <fill>
      <patternFill patternType="solid">
        <fgColor rgb="FFCCFFFF"/>
        <bgColor rgb="FFDAE3F3"/>
      </patternFill>
    </fill>
    <fill>
      <patternFill patternType="solid">
        <fgColor rgb="FFFFF2CC"/>
        <bgColor rgb="FFF2F2F2"/>
      </patternFill>
    </fill>
    <fill>
      <patternFill patternType="solid">
        <fgColor rgb="FF92D050"/>
        <bgColor rgb="FFC0C0C0"/>
      </patternFill>
    </fill>
  </fills>
  <borders count="8">
    <border>
      <left/>
      <right/>
      <top/>
      <bottom/>
      <diagonal/>
    </border>
    <border>
      <left style="thin">
        <color auto="1"/>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s>
  <cellStyleXfs count="3">
    <xf numFmtId="0" fontId="0" fillId="0" borderId="0"/>
    <xf numFmtId="165" fontId="13" fillId="0" borderId="0" applyBorder="0" applyProtection="0"/>
    <xf numFmtId="4" fontId="1" fillId="0" borderId="0"/>
  </cellStyleXfs>
  <cellXfs count="70">
    <xf numFmtId="0" fontId="0" fillId="0" borderId="0" xfId="0"/>
    <xf numFmtId="0" fontId="3" fillId="2" borderId="0" xfId="0" applyFont="1" applyFill="1"/>
    <xf numFmtId="0" fontId="0" fillId="2" borderId="0" xfId="0" applyFill="1"/>
    <xf numFmtId="0" fontId="4" fillId="0" borderId="0" xfId="0" applyFont="1"/>
    <xf numFmtId="0" fontId="5" fillId="0" borderId="0" xfId="0" applyFont="1"/>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5" fillId="0" borderId="3" xfId="0" applyFont="1" applyBorder="1" applyAlignment="1">
      <alignment wrapText="1"/>
    </xf>
    <xf numFmtId="0" fontId="0" fillId="0" borderId="0" xfId="0" applyFont="1"/>
    <xf numFmtId="164" fontId="7" fillId="0" borderId="3" xfId="0" applyNumberFormat="1" applyFont="1" applyBorder="1"/>
    <xf numFmtId="1" fontId="3" fillId="0" borderId="3" xfId="0" applyNumberFormat="1" applyFont="1" applyBorder="1" applyAlignment="1">
      <alignment horizontal="right"/>
    </xf>
    <xf numFmtId="0" fontId="0" fillId="0" borderId="0" xfId="0" applyFont="1" applyAlignment="1">
      <alignment vertical="center" wrapText="1"/>
    </xf>
    <xf numFmtId="0" fontId="7" fillId="0" borderId="3" xfId="0" applyFont="1" applyBorder="1"/>
    <xf numFmtId="0" fontId="7" fillId="0" borderId="0" xfId="0" applyFont="1"/>
    <xf numFmtId="164" fontId="0" fillId="0" borderId="3" xfId="1" applyNumberFormat="1" applyFont="1" applyBorder="1" applyAlignment="1" applyProtection="1"/>
    <xf numFmtId="0" fontId="3" fillId="4" borderId="0" xfId="0" applyFont="1" applyFill="1"/>
    <xf numFmtId="0" fontId="3" fillId="5" borderId="0" xfId="0" applyFont="1" applyFill="1"/>
    <xf numFmtId="0" fontId="0" fillId="5" borderId="0" xfId="0" applyFill="1"/>
    <xf numFmtId="0" fontId="3" fillId="0" borderId="0" xfId="0" applyFont="1"/>
    <xf numFmtId="0" fontId="8" fillId="0" borderId="0" xfId="0" applyFont="1"/>
    <xf numFmtId="164" fontId="7" fillId="0" borderId="5" xfId="0" applyNumberFormat="1" applyFont="1" applyBorder="1"/>
    <xf numFmtId="0" fontId="0" fillId="2" borderId="5" xfId="0" applyFont="1" applyFill="1" applyBorder="1"/>
    <xf numFmtId="0" fontId="6" fillId="2" borderId="5" xfId="0" applyFont="1" applyFill="1" applyBorder="1" applyAlignment="1">
      <alignment horizontal="center" vertical="center" wrapText="1"/>
    </xf>
    <xf numFmtId="0" fontId="8" fillId="0" borderId="0" xfId="0" applyFont="1" applyAlignment="1">
      <alignment wrapText="1"/>
    </xf>
    <xf numFmtId="164" fontId="7" fillId="0" borderId="3" xfId="0" applyNumberFormat="1" applyFont="1" applyBorder="1"/>
    <xf numFmtId="164" fontId="7" fillId="0" borderId="0" xfId="0" applyNumberFormat="1" applyFont="1"/>
    <xf numFmtId="164" fontId="7" fillId="0" borderId="0" xfId="0" applyNumberFormat="1" applyFont="1" applyBorder="1"/>
    <xf numFmtId="0" fontId="6" fillId="2" borderId="3" xfId="0" applyFont="1" applyFill="1" applyBorder="1" applyAlignment="1">
      <alignment horizontal="center" wrapText="1"/>
    </xf>
    <xf numFmtId="0" fontId="0" fillId="0" borderId="3" xfId="0" applyFont="1" applyBorder="1"/>
    <xf numFmtId="165" fontId="7" fillId="0" borderId="3" xfId="0" applyNumberFormat="1" applyFont="1" applyBorder="1"/>
    <xf numFmtId="166" fontId="9" fillId="2" borderId="3" xfId="0" applyNumberFormat="1" applyFont="1" applyFill="1" applyBorder="1" applyAlignment="1">
      <alignment horizontal="right" vertical="center" wrapText="1"/>
    </xf>
    <xf numFmtId="0" fontId="6" fillId="2" borderId="3" xfId="0" applyFont="1" applyFill="1" applyBorder="1" applyAlignment="1">
      <alignment horizontal="center" vertical="center" wrapText="1"/>
    </xf>
    <xf numFmtId="4" fontId="10" fillId="2" borderId="0" xfId="2" applyFont="1" applyFill="1" applyAlignment="1">
      <alignment horizontal="center" vertical="center" wrapText="1"/>
    </xf>
    <xf numFmtId="166" fontId="9" fillId="2" borderId="4" xfId="0" applyNumberFormat="1" applyFont="1" applyFill="1" applyBorder="1" applyAlignment="1">
      <alignment horizontal="right" vertical="center" wrapText="1"/>
    </xf>
    <xf numFmtId="0" fontId="6" fillId="2" borderId="4" xfId="0" applyFont="1" applyFill="1" applyBorder="1" applyAlignment="1">
      <alignment horizontal="center" vertical="center" wrapText="1"/>
    </xf>
    <xf numFmtId="166" fontId="9" fillId="2" borderId="3" xfId="0" applyNumberFormat="1" applyFont="1" applyFill="1" applyBorder="1" applyAlignment="1">
      <alignment horizontal="right" wrapText="1"/>
    </xf>
    <xf numFmtId="166" fontId="0" fillId="2" borderId="3" xfId="0" applyNumberFormat="1" applyFill="1" applyBorder="1"/>
    <xf numFmtId="166" fontId="6" fillId="2" borderId="3" xfId="0" applyNumberFormat="1" applyFont="1" applyFill="1" applyBorder="1" applyAlignment="1">
      <alignment horizontal="center" wrapText="1"/>
    </xf>
    <xf numFmtId="166" fontId="9" fillId="2" borderId="4" xfId="0" applyNumberFormat="1" applyFont="1" applyFill="1" applyBorder="1" applyAlignment="1">
      <alignment horizontal="right" vertical="center" wrapText="1"/>
    </xf>
    <xf numFmtId="166" fontId="9" fillId="2" borderId="4" xfId="0" applyNumberFormat="1" applyFont="1" applyFill="1" applyBorder="1" applyAlignment="1">
      <alignment horizontal="center" vertical="center" wrapText="1"/>
    </xf>
    <xf numFmtId="0" fontId="3" fillId="7" borderId="0" xfId="0" applyFont="1" applyFill="1"/>
    <xf numFmtId="4" fontId="11" fillId="6" borderId="4" xfId="0" applyNumberFormat="1" applyFont="1" applyFill="1" applyBorder="1"/>
    <xf numFmtId="0" fontId="3" fillId="8" borderId="0" xfId="0" applyFont="1" applyFill="1" applyAlignment="1">
      <alignment horizontal="right"/>
    </xf>
    <xf numFmtId="164" fontId="12" fillId="0" borderId="0" xfId="1" applyNumberFormat="1" applyFont="1" applyBorder="1" applyAlignment="1" applyProtection="1"/>
    <xf numFmtId="0" fontId="6" fillId="3" borderId="3" xfId="0" applyFont="1" applyFill="1" applyBorder="1" applyAlignment="1">
      <alignment horizontal="center" vertical="center" wrapText="1"/>
    </xf>
    <xf numFmtId="0" fontId="3" fillId="8" borderId="0" xfId="0" applyFont="1" applyFill="1" applyAlignment="1">
      <alignment horizontal="right" wrapText="1"/>
    </xf>
    <xf numFmtId="164" fontId="12" fillId="0" borderId="0" xfId="1" applyNumberFormat="1" applyFont="1" applyBorder="1" applyAlignment="1" applyProtection="1"/>
    <xf numFmtId="0" fontId="14" fillId="0" borderId="0" xfId="0" applyFont="1"/>
    <xf numFmtId="0" fontId="17" fillId="6" borderId="3" xfId="0" applyFont="1" applyFill="1" applyBorder="1" applyAlignment="1">
      <alignment wrapText="1"/>
    </xf>
    <xf numFmtId="0" fontId="17" fillId="0" borderId="0" xfId="0" applyFont="1" applyAlignment="1">
      <alignment wrapText="1"/>
    </xf>
    <xf numFmtId="166" fontId="18" fillId="2" borderId="3" xfId="0" applyNumberFormat="1" applyFont="1" applyFill="1" applyBorder="1" applyAlignment="1">
      <alignment horizontal="right" wrapText="1"/>
    </xf>
    <xf numFmtId="166" fontId="14" fillId="2" borderId="3" xfId="0" applyNumberFormat="1" applyFont="1" applyFill="1" applyBorder="1"/>
    <xf numFmtId="166" fontId="19" fillId="2" borderId="3" xfId="0" applyNumberFormat="1" applyFont="1" applyFill="1" applyBorder="1" applyAlignment="1">
      <alignment horizontal="center" wrapText="1"/>
    </xf>
    <xf numFmtId="0" fontId="17" fillId="0" borderId="0" xfId="0" applyFont="1"/>
    <xf numFmtId="166" fontId="18" fillId="2" borderId="4" xfId="0" applyNumberFormat="1" applyFont="1" applyFill="1" applyBorder="1" applyAlignment="1">
      <alignment horizontal="right" vertical="center" wrapText="1"/>
    </xf>
    <xf numFmtId="0" fontId="19" fillId="3" borderId="2" xfId="0" applyFont="1" applyFill="1" applyBorder="1" applyAlignment="1">
      <alignment horizontal="center" vertical="center" wrapText="1"/>
    </xf>
    <xf numFmtId="166" fontId="19" fillId="2" borderId="7" xfId="0" applyNumberFormat="1" applyFont="1" applyFill="1" applyBorder="1" applyAlignment="1">
      <alignment horizontal="center" wrapText="1"/>
    </xf>
    <xf numFmtId="166" fontId="19" fillId="2" borderId="7" xfId="0" applyNumberFormat="1" applyFont="1" applyFill="1" applyBorder="1" applyAlignment="1">
      <alignment horizontal="center" vertical="center" wrapText="1"/>
    </xf>
    <xf numFmtId="166" fontId="18" fillId="2" borderId="7" xfId="0" applyNumberFormat="1" applyFont="1" applyFill="1" applyBorder="1" applyAlignment="1">
      <alignment horizontal="center" vertical="center" wrapText="1"/>
    </xf>
    <xf numFmtId="0" fontId="15" fillId="7" borderId="0" xfId="0" applyFont="1" applyFill="1"/>
    <xf numFmtId="4" fontId="20" fillId="6" borderId="4" xfId="0" applyNumberFormat="1" applyFont="1" applyFill="1" applyBorder="1"/>
    <xf numFmtId="4" fontId="15" fillId="0" borderId="6" xfId="0" applyNumberFormat="1" applyFont="1" applyBorder="1" applyAlignment="1">
      <alignment horizontal="center"/>
    </xf>
    <xf numFmtId="166" fontId="15" fillId="0" borderId="3" xfId="0" applyNumberFormat="1" applyFont="1" applyBorder="1" applyAlignment="1">
      <alignment horizontal="center"/>
    </xf>
    <xf numFmtId="0" fontId="0" fillId="0" borderId="0" xfId="0" applyFont="1" applyBorder="1" applyAlignment="1">
      <alignment vertical="top" wrapText="1"/>
    </xf>
    <xf numFmtId="0" fontId="0" fillId="0" borderId="0" xfId="0" applyAlignment="1">
      <alignment wrapText="1"/>
    </xf>
    <xf numFmtId="164" fontId="0" fillId="0" borderId="0" xfId="0" applyNumberFormat="1" applyFont="1" applyBorder="1" applyAlignment="1">
      <alignment horizontal="center" wrapText="1"/>
    </xf>
    <xf numFmtId="0" fontId="15" fillId="0" borderId="4" xfId="0" applyFont="1" applyBorder="1" applyAlignment="1">
      <alignment horizontal="center"/>
    </xf>
    <xf numFmtId="1" fontId="16" fillId="0" borderId="3" xfId="0" applyNumberFormat="1" applyFont="1" applyBorder="1" applyAlignment="1">
      <alignment horizontal="center"/>
    </xf>
    <xf numFmtId="0" fontId="2" fillId="0" borderId="0" xfId="0" applyFont="1" applyBorder="1" applyAlignment="1">
      <alignment horizontal="center" wrapText="1" shrinkToFit="1"/>
    </xf>
    <xf numFmtId="1" fontId="3" fillId="0" borderId="3" xfId="0" applyNumberFormat="1" applyFont="1" applyBorder="1" applyAlignment="1">
      <alignment horizontal="right"/>
    </xf>
  </cellXfs>
  <cellStyles count="3">
    <cellStyle name="Normal" xfId="0" builtinId="0"/>
    <cellStyle name="Normal 5" xfId="2"/>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DAE3F3"/>
      <rgbColor rgb="FFF2F2F2"/>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tabSelected="1" zoomScaleNormal="100" workbookViewId="0">
      <selection sqref="A1:T1"/>
    </sheetView>
  </sheetViews>
  <sheetFormatPr baseColWidth="10" defaultColWidth="10.5703125" defaultRowHeight="15"/>
  <cols>
    <col min="1" max="1" width="26.5703125" customWidth="1"/>
    <col min="2" max="2" width="11.28515625" bestFit="1" customWidth="1"/>
    <col min="3" max="3" width="10.7109375" bestFit="1" customWidth="1"/>
    <col min="4" max="4" width="11.28515625" bestFit="1" customWidth="1"/>
    <col min="5" max="5" width="10.7109375" bestFit="1" customWidth="1"/>
    <col min="6" max="6" width="40.5703125" customWidth="1"/>
    <col min="7" max="7" width="24.85546875" customWidth="1"/>
    <col min="8" max="8" width="15.7109375" customWidth="1"/>
    <col min="9" max="10" width="10.7109375" bestFit="1" customWidth="1"/>
    <col min="11" max="11" width="42" customWidth="1"/>
    <col min="16" max="16" width="40.28515625" customWidth="1"/>
  </cols>
  <sheetData>
    <row r="1" spans="1:20" ht="26.25" customHeight="1">
      <c r="A1" s="68" t="s">
        <v>0</v>
      </c>
      <c r="B1" s="68"/>
      <c r="C1" s="68"/>
      <c r="D1" s="68"/>
      <c r="E1" s="68"/>
      <c r="F1" s="68"/>
      <c r="G1" s="68"/>
      <c r="H1" s="68"/>
      <c r="I1" s="68"/>
      <c r="J1" s="68"/>
      <c r="K1" s="68"/>
      <c r="L1" s="68"/>
      <c r="M1" s="68"/>
      <c r="N1" s="68"/>
      <c r="O1" s="68"/>
      <c r="P1" s="64"/>
      <c r="Q1" s="64"/>
      <c r="R1" s="64"/>
      <c r="S1" s="64"/>
      <c r="T1" s="64"/>
    </row>
    <row r="2" spans="1:20">
      <c r="A2" s="1"/>
      <c r="B2" s="2"/>
      <c r="C2" s="3"/>
    </row>
    <row r="3" spans="1:20" ht="39">
      <c r="A3" s="4" t="s">
        <v>1</v>
      </c>
      <c r="B3" s="5" t="s">
        <v>2</v>
      </c>
      <c r="C3" s="5" t="s">
        <v>3</v>
      </c>
      <c r="D3" s="5" t="s">
        <v>4</v>
      </c>
      <c r="E3" s="5" t="s">
        <v>5</v>
      </c>
      <c r="F3" s="4" t="s">
        <v>6</v>
      </c>
      <c r="G3" s="5" t="s">
        <v>2</v>
      </c>
      <c r="H3" s="5" t="s">
        <v>5</v>
      </c>
      <c r="I3" s="5" t="s">
        <v>4</v>
      </c>
      <c r="J3" s="5" t="s">
        <v>3</v>
      </c>
      <c r="K3" s="4" t="s">
        <v>7</v>
      </c>
      <c r="L3" s="6" t="s">
        <v>2</v>
      </c>
      <c r="M3" s="6" t="s">
        <v>5</v>
      </c>
      <c r="N3" s="6" t="s">
        <v>4</v>
      </c>
      <c r="O3" s="6" t="s">
        <v>3</v>
      </c>
      <c r="P3" s="7" t="s">
        <v>8</v>
      </c>
      <c r="Q3" s="6" t="s">
        <v>2</v>
      </c>
      <c r="R3" s="6" t="s">
        <v>5</v>
      </c>
      <c r="S3" s="6" t="s">
        <v>4</v>
      </c>
      <c r="T3" s="6" t="s">
        <v>3</v>
      </c>
    </row>
    <row r="4" spans="1:20" ht="15" customHeight="1">
      <c r="A4" s="8"/>
      <c r="B4" s="9">
        <v>0.15390000000000001</v>
      </c>
      <c r="C4" s="9">
        <v>7.6899999999999996E-2</v>
      </c>
      <c r="D4" s="9">
        <v>0.3846</v>
      </c>
      <c r="E4" s="9">
        <v>0.3846</v>
      </c>
      <c r="F4" s="65" t="s">
        <v>9</v>
      </c>
      <c r="G4" s="69">
        <v>18</v>
      </c>
      <c r="H4" s="69">
        <v>10</v>
      </c>
      <c r="I4" s="69">
        <v>14</v>
      </c>
      <c r="J4" s="69">
        <v>9</v>
      </c>
      <c r="K4" s="65" t="s">
        <v>9</v>
      </c>
      <c r="L4" s="10">
        <v>0</v>
      </c>
      <c r="M4" s="10">
        <v>14</v>
      </c>
      <c r="N4" s="10">
        <v>16</v>
      </c>
      <c r="O4" s="10">
        <v>0</v>
      </c>
      <c r="P4" s="65" t="s">
        <v>9</v>
      </c>
      <c r="Q4" s="10">
        <v>2</v>
      </c>
      <c r="R4" s="10">
        <v>0</v>
      </c>
      <c r="S4" s="10">
        <v>0</v>
      </c>
      <c r="T4" s="10">
        <v>0</v>
      </c>
    </row>
    <row r="5" spans="1:20" ht="45">
      <c r="A5" s="11" t="s">
        <v>10</v>
      </c>
      <c r="B5" s="12">
        <v>2</v>
      </c>
      <c r="C5" s="12">
        <v>1</v>
      </c>
      <c r="D5" s="12">
        <v>5</v>
      </c>
      <c r="E5" s="12">
        <v>5</v>
      </c>
      <c r="F5" s="65"/>
      <c r="G5" s="69"/>
      <c r="H5" s="69"/>
      <c r="I5" s="69"/>
      <c r="J5" s="69"/>
      <c r="K5" s="65"/>
      <c r="L5" s="13"/>
      <c r="M5" s="13"/>
      <c r="N5" s="13"/>
      <c r="O5" s="13"/>
      <c r="P5" s="65"/>
    </row>
    <row r="6" spans="1:20" ht="18.75">
      <c r="A6" s="47" t="s">
        <v>11</v>
      </c>
      <c r="B6" s="66">
        <v>13</v>
      </c>
      <c r="C6" s="66"/>
      <c r="D6" s="66"/>
      <c r="E6" s="66"/>
      <c r="F6" s="47" t="s">
        <v>11</v>
      </c>
      <c r="G6" s="67">
        <f>G4+H4+I4+J4</f>
        <v>51</v>
      </c>
      <c r="H6" s="67"/>
      <c r="I6" s="67"/>
      <c r="J6" s="67"/>
      <c r="K6" s="47" t="s">
        <v>11</v>
      </c>
      <c r="L6" s="67">
        <v>30</v>
      </c>
      <c r="M6" s="67"/>
      <c r="N6" s="67"/>
      <c r="O6" s="67"/>
      <c r="P6" s="47" t="s">
        <v>11</v>
      </c>
      <c r="Q6" s="67">
        <v>2</v>
      </c>
      <c r="R6" s="67"/>
      <c r="S6" s="67"/>
      <c r="T6" s="67"/>
    </row>
    <row r="7" spans="1:20">
      <c r="A7" s="8"/>
      <c r="B7" s="8"/>
      <c r="C7" s="8"/>
      <c r="D7" s="8"/>
      <c r="E7" s="8"/>
      <c r="F7" t="s">
        <v>12</v>
      </c>
      <c r="G7" s="14">
        <f>G4/$G$6</f>
        <v>0.35294117647058826</v>
      </c>
      <c r="H7" s="14">
        <f>H4/$G$6</f>
        <v>0.19607843137254902</v>
      </c>
      <c r="I7" s="14">
        <f>I4/$G$6</f>
        <v>0.27450980392156865</v>
      </c>
      <c r="J7" s="14">
        <f>J4/$G$6</f>
        <v>0.17647058823529413</v>
      </c>
    </row>
    <row r="8" spans="1:20" ht="22.5">
      <c r="A8" s="15" t="s">
        <v>13</v>
      </c>
      <c r="B8" s="8"/>
      <c r="C8" s="8"/>
      <c r="D8" s="8"/>
      <c r="E8" s="8"/>
      <c r="F8" s="16" t="s">
        <v>13</v>
      </c>
      <c r="G8" s="17"/>
      <c r="K8" s="16" t="s">
        <v>13</v>
      </c>
      <c r="L8" s="17"/>
      <c r="P8" s="16" t="s">
        <v>14</v>
      </c>
      <c r="Q8" s="6" t="s">
        <v>2</v>
      </c>
      <c r="R8" s="6" t="s">
        <v>5</v>
      </c>
      <c r="S8" s="6" t="s">
        <v>4</v>
      </c>
      <c r="T8" s="6" t="s">
        <v>3</v>
      </c>
    </row>
    <row r="9" spans="1:20" ht="22.5">
      <c r="A9" s="18"/>
      <c r="B9" s="6" t="s">
        <v>2</v>
      </c>
      <c r="C9" s="6" t="s">
        <v>3</v>
      </c>
      <c r="D9" s="6" t="s">
        <v>4</v>
      </c>
      <c r="E9" s="6" t="s">
        <v>5</v>
      </c>
      <c r="F9" s="18"/>
      <c r="G9" s="5" t="s">
        <v>2</v>
      </c>
      <c r="H9" s="5" t="s">
        <v>5</v>
      </c>
      <c r="I9" s="5" t="s">
        <v>4</v>
      </c>
      <c r="J9" s="5" t="s">
        <v>3</v>
      </c>
      <c r="K9" s="18"/>
      <c r="L9" s="6" t="s">
        <v>2</v>
      </c>
      <c r="M9" s="6" t="s">
        <v>5</v>
      </c>
      <c r="N9" s="6" t="s">
        <v>4</v>
      </c>
      <c r="O9" s="6" t="s">
        <v>3</v>
      </c>
      <c r="P9" s="19"/>
    </row>
    <row r="10" spans="1:20" ht="15.75">
      <c r="A10" s="19" t="s">
        <v>15</v>
      </c>
      <c r="B10" s="20">
        <v>0.05</v>
      </c>
      <c r="C10" s="21"/>
      <c r="D10" s="22"/>
      <c r="E10" s="20">
        <v>0.75</v>
      </c>
      <c r="F10" s="23" t="s">
        <v>16</v>
      </c>
      <c r="G10" s="24">
        <v>0</v>
      </c>
      <c r="H10" s="24">
        <v>7.69230769230769E-2</v>
      </c>
      <c r="I10" s="24">
        <v>0.46153846153846201</v>
      </c>
      <c r="J10" s="24">
        <v>0.46153846153846201</v>
      </c>
      <c r="K10" s="19" t="s">
        <v>17</v>
      </c>
      <c r="L10" s="25">
        <v>0</v>
      </c>
      <c r="M10" s="26">
        <v>0.5</v>
      </c>
      <c r="N10" s="25">
        <v>0.5</v>
      </c>
      <c r="O10" s="25">
        <v>0</v>
      </c>
      <c r="P10" s="19" t="s">
        <v>18</v>
      </c>
      <c r="Q10" s="25">
        <v>1</v>
      </c>
      <c r="R10" s="25">
        <v>0</v>
      </c>
      <c r="S10" s="25">
        <v>0</v>
      </c>
      <c r="T10" s="25">
        <v>0</v>
      </c>
    </row>
    <row r="11" spans="1:20" ht="15.75">
      <c r="A11" s="19" t="s">
        <v>19</v>
      </c>
      <c r="B11" s="9">
        <v>0.5</v>
      </c>
      <c r="C11" s="9">
        <v>0.5</v>
      </c>
      <c r="D11" s="27"/>
      <c r="E11" s="28"/>
      <c r="F11" s="23" t="s">
        <v>20</v>
      </c>
      <c r="G11" s="24">
        <v>0</v>
      </c>
      <c r="H11" s="24">
        <v>0</v>
      </c>
      <c r="I11" s="29">
        <v>0.5</v>
      </c>
      <c r="J11" s="29">
        <v>0.5</v>
      </c>
      <c r="K11" s="19" t="s">
        <v>21</v>
      </c>
      <c r="L11" s="25">
        <v>0</v>
      </c>
      <c r="M11" s="25">
        <v>0.33</v>
      </c>
      <c r="N11" s="25">
        <v>0.66659999999999997</v>
      </c>
      <c r="O11" s="25">
        <v>0</v>
      </c>
      <c r="P11" s="19" t="s">
        <v>15</v>
      </c>
      <c r="Q11" s="25">
        <v>0</v>
      </c>
      <c r="R11" s="25">
        <v>0</v>
      </c>
      <c r="S11" s="25">
        <v>0</v>
      </c>
      <c r="T11" s="25">
        <v>0</v>
      </c>
    </row>
    <row r="12" spans="1:20" ht="15.75">
      <c r="A12" s="19" t="s">
        <v>22</v>
      </c>
      <c r="B12" s="30"/>
      <c r="C12" s="31"/>
      <c r="D12" s="9">
        <v>0.71430000000000005</v>
      </c>
      <c r="E12" s="9">
        <v>0.28570000000000001</v>
      </c>
      <c r="F12" s="23" t="s">
        <v>23</v>
      </c>
      <c r="G12" s="24">
        <v>0.46875</v>
      </c>
      <c r="H12" s="24">
        <v>0.28125</v>
      </c>
      <c r="I12" s="24">
        <v>0.21875</v>
      </c>
      <c r="J12" s="24">
        <v>3.125E-2</v>
      </c>
      <c r="K12" s="19"/>
      <c r="L12" s="25"/>
      <c r="M12" s="26"/>
      <c r="N12" s="25"/>
      <c r="O12" s="25"/>
      <c r="P12" s="19"/>
    </row>
    <row r="13" spans="1:20" ht="15.75">
      <c r="A13" s="15" t="s">
        <v>24</v>
      </c>
      <c r="B13" s="8"/>
      <c r="C13" s="8"/>
      <c r="D13" s="8"/>
      <c r="E13" s="8"/>
      <c r="F13" s="23" t="s">
        <v>25</v>
      </c>
      <c r="G13" s="24">
        <v>0.75</v>
      </c>
      <c r="H13" s="24">
        <v>0</v>
      </c>
      <c r="I13" s="24">
        <v>0</v>
      </c>
      <c r="J13" s="24">
        <v>0.25</v>
      </c>
    </row>
    <row r="14" spans="1:20" ht="22.5">
      <c r="A14" s="32" t="s">
        <v>26</v>
      </c>
      <c r="B14" s="6" t="s">
        <v>2</v>
      </c>
      <c r="C14" s="6" t="s">
        <v>27</v>
      </c>
      <c r="D14" s="6" t="s">
        <v>28</v>
      </c>
      <c r="E14" s="6" t="s">
        <v>29</v>
      </c>
      <c r="F14" s="19"/>
    </row>
    <row r="15" spans="1:20">
      <c r="A15" s="8"/>
      <c r="B15" s="33"/>
      <c r="C15" s="33"/>
      <c r="D15" s="33"/>
      <c r="E15" s="33"/>
      <c r="F15" s="16" t="s">
        <v>24</v>
      </c>
      <c r="G15" s="16"/>
      <c r="K15" s="16" t="s">
        <v>24</v>
      </c>
      <c r="L15" s="16"/>
      <c r="P15" s="16" t="s">
        <v>30</v>
      </c>
      <c r="Q15" s="16"/>
    </row>
    <row r="16" spans="1:20" ht="22.5">
      <c r="A16" s="19" t="s">
        <v>15</v>
      </c>
      <c r="B16" s="33">
        <v>610390</v>
      </c>
      <c r="C16" s="30">
        <v>19500</v>
      </c>
      <c r="D16" s="34"/>
      <c r="E16" s="8"/>
      <c r="F16" s="32" t="s">
        <v>26</v>
      </c>
      <c r="G16" s="5" t="s">
        <v>2</v>
      </c>
      <c r="H16" s="6" t="s">
        <v>5</v>
      </c>
      <c r="I16" s="6" t="s">
        <v>4</v>
      </c>
      <c r="J16" s="6" t="s">
        <v>3</v>
      </c>
      <c r="K16" s="32" t="s">
        <v>26</v>
      </c>
      <c r="L16" s="6" t="s">
        <v>2</v>
      </c>
      <c r="M16" s="6" t="s">
        <v>27</v>
      </c>
      <c r="N16" s="6" t="s">
        <v>28</v>
      </c>
      <c r="O16" s="6" t="s">
        <v>29</v>
      </c>
      <c r="P16" s="32" t="s">
        <v>31</v>
      </c>
      <c r="Q16" s="6" t="s">
        <v>2</v>
      </c>
      <c r="R16" s="6" t="s">
        <v>5</v>
      </c>
      <c r="S16" s="6" t="s">
        <v>4</v>
      </c>
      <c r="T16" s="6" t="s">
        <v>3</v>
      </c>
    </row>
    <row r="17" spans="1:20" ht="15.75">
      <c r="A17" s="19" t="s">
        <v>19</v>
      </c>
      <c r="B17" s="33">
        <v>747857.78</v>
      </c>
      <c r="C17" s="8"/>
      <c r="D17" s="27"/>
      <c r="E17" s="30">
        <v>14163</v>
      </c>
      <c r="F17" s="23" t="s">
        <v>16</v>
      </c>
      <c r="G17" s="35">
        <v>0</v>
      </c>
      <c r="H17" s="36">
        <v>19118.773846153799</v>
      </c>
      <c r="I17" s="37">
        <v>114712.64307692301</v>
      </c>
      <c r="J17" s="37">
        <v>114712.64307692301</v>
      </c>
      <c r="K17" s="19" t="s">
        <v>17</v>
      </c>
      <c r="L17" s="38">
        <v>0</v>
      </c>
      <c r="M17" s="38">
        <v>433624.27</v>
      </c>
      <c r="N17" s="38">
        <v>342825</v>
      </c>
      <c r="O17" s="38">
        <v>0</v>
      </c>
      <c r="P17" s="19" t="s">
        <v>18</v>
      </c>
      <c r="Q17" s="38">
        <v>14000</v>
      </c>
      <c r="R17" s="38">
        <v>0</v>
      </c>
      <c r="S17" s="38">
        <v>0</v>
      </c>
      <c r="T17" s="38">
        <v>0</v>
      </c>
    </row>
    <row r="18" spans="1:20" ht="15.75">
      <c r="A18" s="19" t="s">
        <v>22</v>
      </c>
      <c r="B18" s="33"/>
      <c r="C18" s="31"/>
      <c r="D18" s="39">
        <v>1614545.45</v>
      </c>
      <c r="E18" s="33"/>
      <c r="F18" s="23" t="s">
        <v>20</v>
      </c>
      <c r="G18" s="35">
        <v>0</v>
      </c>
      <c r="H18" s="36">
        <v>0</v>
      </c>
      <c r="I18" s="37">
        <v>44450</v>
      </c>
      <c r="J18" s="37">
        <v>44450</v>
      </c>
      <c r="K18" s="19" t="s">
        <v>21</v>
      </c>
      <c r="L18" s="38">
        <v>0</v>
      </c>
      <c r="M18" s="38">
        <v>284601.65000000002</v>
      </c>
      <c r="N18" s="38">
        <v>0</v>
      </c>
      <c r="O18" s="38">
        <v>0</v>
      </c>
      <c r="P18" s="19" t="s">
        <v>15</v>
      </c>
      <c r="Q18" s="38">
        <v>0</v>
      </c>
      <c r="R18" s="38">
        <v>0</v>
      </c>
      <c r="S18" s="38">
        <v>0</v>
      </c>
      <c r="T18" s="38">
        <v>0</v>
      </c>
    </row>
    <row r="19" spans="1:20" ht="15.75">
      <c r="A19" s="19"/>
      <c r="B19" s="27"/>
      <c r="C19" s="31"/>
      <c r="D19" s="39">
        <v>342975.21</v>
      </c>
      <c r="E19" s="31"/>
      <c r="F19" s="23" t="s">
        <v>23</v>
      </c>
      <c r="G19" s="35">
        <v>1649399.9015625</v>
      </c>
      <c r="H19" s="36">
        <v>989639.94093749998</v>
      </c>
      <c r="I19" s="37">
        <v>769719.95406250004</v>
      </c>
      <c r="J19" s="37">
        <v>109959.9934375</v>
      </c>
      <c r="K19" s="19"/>
      <c r="L19" s="38"/>
      <c r="M19" s="38"/>
      <c r="N19" s="38"/>
      <c r="O19" s="38"/>
    </row>
    <row r="20" spans="1:20" ht="60">
      <c r="A20" s="48" t="s">
        <v>32</v>
      </c>
      <c r="B20" s="61">
        <f>B16+B17+E17+D18+D19+C16</f>
        <v>3349431.44</v>
      </c>
      <c r="C20" s="61"/>
      <c r="D20" s="61"/>
      <c r="E20" s="61"/>
      <c r="F20" s="49" t="s">
        <v>25</v>
      </c>
      <c r="G20" s="50">
        <v>561976.62749999994</v>
      </c>
      <c r="H20" s="51">
        <v>0</v>
      </c>
      <c r="I20" s="52">
        <v>0</v>
      </c>
      <c r="J20" s="52">
        <v>187325.54250000001</v>
      </c>
      <c r="K20" s="53"/>
      <c r="L20" s="54"/>
      <c r="M20" s="54"/>
      <c r="N20" s="54"/>
      <c r="O20" s="54"/>
      <c r="P20" s="47"/>
      <c r="Q20" s="47"/>
      <c r="R20" s="47"/>
      <c r="S20" s="47"/>
      <c r="T20" s="47"/>
    </row>
    <row r="21" spans="1:20" ht="22.5">
      <c r="A21" s="47"/>
      <c r="B21" s="55" t="s">
        <v>2</v>
      </c>
      <c r="C21" s="55" t="s">
        <v>27</v>
      </c>
      <c r="D21" s="55" t="s">
        <v>28</v>
      </c>
      <c r="E21" s="55" t="s">
        <v>29</v>
      </c>
      <c r="F21" s="53"/>
      <c r="G21" s="56"/>
      <c r="H21" s="57"/>
      <c r="I21" s="58"/>
      <c r="J21" s="57"/>
      <c r="K21" s="53"/>
      <c r="L21" s="54"/>
      <c r="M21" s="54"/>
      <c r="N21" s="54"/>
      <c r="O21" s="54"/>
      <c r="P21" s="47"/>
      <c r="Q21" s="47"/>
      <c r="R21" s="47"/>
      <c r="S21" s="47"/>
      <c r="T21" s="47"/>
    </row>
    <row r="22" spans="1:20" ht="45">
      <c r="A22" s="59" t="s">
        <v>33</v>
      </c>
      <c r="B22" s="60">
        <f>B15+B16+B17</f>
        <v>1358247.78</v>
      </c>
      <c r="C22" s="60">
        <f>C16</f>
        <v>19500</v>
      </c>
      <c r="D22" s="60">
        <f>D18+D19</f>
        <v>1957520.66</v>
      </c>
      <c r="E22" s="60">
        <f>E17</f>
        <v>14163</v>
      </c>
      <c r="F22" s="48" t="s">
        <v>32</v>
      </c>
      <c r="G22" s="62">
        <f>G24+H24+I24+J24</f>
        <v>4605466.0199999996</v>
      </c>
      <c r="H22" s="62"/>
      <c r="I22" s="62"/>
      <c r="J22" s="62"/>
      <c r="K22" s="48" t="s">
        <v>32</v>
      </c>
      <c r="L22" s="62">
        <v>1061050.95</v>
      </c>
      <c r="M22" s="62"/>
      <c r="N22" s="62"/>
      <c r="O22" s="62"/>
      <c r="P22" s="48" t="s">
        <v>34</v>
      </c>
      <c r="Q22" s="62">
        <v>14000</v>
      </c>
      <c r="R22" s="62"/>
      <c r="S22" s="62"/>
      <c r="T22" s="62"/>
    </row>
    <row r="23" spans="1:20" ht="22.5">
      <c r="A23" s="42" t="s">
        <v>35</v>
      </c>
      <c r="B23" s="43">
        <v>0.40550000000000003</v>
      </c>
      <c r="C23" s="43">
        <v>5.7999999999999996E-3</v>
      </c>
      <c r="D23" s="43">
        <v>0.58440000000000003</v>
      </c>
      <c r="E23" s="43">
        <v>4.1999999999999997E-3</v>
      </c>
      <c r="G23" s="44" t="s">
        <v>2</v>
      </c>
      <c r="H23" s="44" t="s">
        <v>5</v>
      </c>
      <c r="I23" s="44" t="s">
        <v>4</v>
      </c>
      <c r="J23" s="44" t="s">
        <v>3</v>
      </c>
      <c r="L23" s="6" t="s">
        <v>2</v>
      </c>
      <c r="M23" s="6" t="s">
        <v>27</v>
      </c>
      <c r="N23" s="6" t="s">
        <v>28</v>
      </c>
      <c r="O23" s="6" t="s">
        <v>29</v>
      </c>
      <c r="Q23" s="6" t="s">
        <v>2</v>
      </c>
      <c r="R23" s="6" t="s">
        <v>5</v>
      </c>
      <c r="S23" s="6" t="s">
        <v>4</v>
      </c>
      <c r="T23" s="6" t="s">
        <v>3</v>
      </c>
    </row>
    <row r="24" spans="1:20" ht="19.5">
      <c r="A24" s="4"/>
      <c r="B24" s="5"/>
      <c r="C24" s="5"/>
      <c r="D24" s="5"/>
      <c r="E24" s="5"/>
      <c r="F24" s="40" t="s">
        <v>33</v>
      </c>
      <c r="G24" s="41">
        <f>SUM(G17:G21)</f>
        <v>2211376.5290625002</v>
      </c>
      <c r="H24" s="41">
        <f>SUM(H17:H21)</f>
        <v>1008758.7147836537</v>
      </c>
      <c r="I24" s="41">
        <f>SUM(I17:I21)</f>
        <v>928882.59713942301</v>
      </c>
      <c r="J24" s="41">
        <f>SUM(J17:J21)</f>
        <v>456448.17901442305</v>
      </c>
      <c r="K24" s="40" t="s">
        <v>33</v>
      </c>
      <c r="L24" s="38">
        <v>0</v>
      </c>
      <c r="M24" s="38">
        <v>718225.92000000004</v>
      </c>
      <c r="N24" s="38">
        <v>342825</v>
      </c>
      <c r="O24" s="38">
        <v>0</v>
      </c>
      <c r="P24" s="40" t="s">
        <v>33</v>
      </c>
      <c r="Q24" s="38">
        <v>14000</v>
      </c>
      <c r="R24" s="38">
        <v>0</v>
      </c>
      <c r="S24" s="38">
        <v>0</v>
      </c>
      <c r="T24" s="38">
        <v>0</v>
      </c>
    </row>
    <row r="25" spans="1:20" ht="15.75">
      <c r="A25" s="8"/>
      <c r="B25" s="9"/>
      <c r="C25" s="9"/>
      <c r="D25" s="9"/>
      <c r="E25" s="9"/>
      <c r="F25" s="45" t="s">
        <v>36</v>
      </c>
      <c r="G25" s="46">
        <f>G24/$G$22</f>
        <v>0.48016346651114811</v>
      </c>
      <c r="H25" s="46">
        <f>H24/$G$22</f>
        <v>0.21903510098716433</v>
      </c>
      <c r="I25" s="46">
        <f>I24/$G$22</f>
        <v>0.20169133657823038</v>
      </c>
      <c r="J25" s="46">
        <f>J24/$G$22</f>
        <v>9.9110095923457292E-2</v>
      </c>
      <c r="K25" s="42" t="s">
        <v>35</v>
      </c>
      <c r="L25" s="46">
        <v>0</v>
      </c>
      <c r="M25" s="46">
        <v>0.67689999999999995</v>
      </c>
      <c r="N25" s="46">
        <v>0.32300000000000001</v>
      </c>
      <c r="O25" s="46">
        <v>0</v>
      </c>
      <c r="P25" s="42" t="s">
        <v>35</v>
      </c>
      <c r="Q25" s="46">
        <v>1</v>
      </c>
      <c r="R25" s="46">
        <v>0</v>
      </c>
      <c r="S25" s="46">
        <v>0</v>
      </c>
      <c r="T25" s="46">
        <v>0</v>
      </c>
    </row>
    <row r="26" spans="1:20">
      <c r="B26" s="25"/>
    </row>
    <row r="29" spans="1:20" ht="15" customHeight="1">
      <c r="A29" s="63" t="s">
        <v>37</v>
      </c>
      <c r="B29" s="63"/>
      <c r="C29" s="63"/>
      <c r="D29" s="63"/>
      <c r="E29" s="63"/>
      <c r="F29" s="63"/>
      <c r="G29" s="63"/>
      <c r="H29" s="63"/>
      <c r="I29" s="63"/>
      <c r="J29" s="63"/>
      <c r="K29" s="63"/>
      <c r="L29" s="63"/>
      <c r="M29" s="63"/>
      <c r="N29" s="63"/>
      <c r="O29" s="63"/>
      <c r="P29" s="64"/>
      <c r="Q29" s="64"/>
      <c r="R29" s="64"/>
      <c r="S29" s="64"/>
      <c r="T29" s="64"/>
    </row>
    <row r="30" spans="1:20">
      <c r="A30" s="63"/>
      <c r="B30" s="63"/>
      <c r="C30" s="63"/>
      <c r="D30" s="63"/>
      <c r="E30" s="63"/>
      <c r="F30" s="63"/>
      <c r="G30" s="63"/>
      <c r="H30" s="63"/>
      <c r="I30" s="63"/>
      <c r="J30" s="63"/>
      <c r="K30" s="63"/>
      <c r="L30" s="63"/>
      <c r="M30" s="63"/>
      <c r="N30" s="63"/>
      <c r="O30" s="63"/>
      <c r="P30" s="64"/>
      <c r="Q30" s="64"/>
      <c r="R30" s="64"/>
      <c r="S30" s="64"/>
      <c r="T30" s="64"/>
    </row>
    <row r="31" spans="1:20">
      <c r="A31" s="63"/>
      <c r="B31" s="63"/>
      <c r="C31" s="63"/>
      <c r="D31" s="63"/>
      <c r="E31" s="63"/>
      <c r="F31" s="63"/>
      <c r="G31" s="63"/>
      <c r="H31" s="63"/>
      <c r="I31" s="63"/>
      <c r="J31" s="63"/>
      <c r="K31" s="63"/>
      <c r="L31" s="63"/>
      <c r="M31" s="63"/>
      <c r="N31" s="63"/>
      <c r="O31" s="63"/>
      <c r="P31" s="64"/>
      <c r="Q31" s="64"/>
      <c r="R31" s="64"/>
      <c r="S31" s="64"/>
      <c r="T31" s="64"/>
    </row>
    <row r="32" spans="1:20" ht="9.75" customHeight="1">
      <c r="A32" s="63"/>
      <c r="B32" s="63"/>
      <c r="C32" s="63"/>
      <c r="D32" s="63"/>
      <c r="E32" s="63"/>
      <c r="F32" s="63"/>
      <c r="G32" s="63"/>
      <c r="H32" s="63"/>
      <c r="I32" s="63"/>
      <c r="J32" s="63"/>
      <c r="K32" s="63"/>
      <c r="L32" s="63"/>
      <c r="M32" s="63"/>
      <c r="N32" s="63"/>
      <c r="O32" s="63"/>
      <c r="P32" s="64"/>
      <c r="Q32" s="64"/>
      <c r="R32" s="64"/>
      <c r="S32" s="64"/>
      <c r="T32" s="64"/>
    </row>
    <row r="33" spans="1:20" hidden="1">
      <c r="A33" s="63"/>
      <c r="B33" s="63"/>
      <c r="C33" s="63"/>
      <c r="D33" s="63"/>
      <c r="E33" s="63"/>
      <c r="F33" s="63"/>
      <c r="G33" s="63"/>
      <c r="H33" s="63"/>
      <c r="I33" s="63"/>
      <c r="J33" s="63"/>
      <c r="K33" s="63"/>
      <c r="L33" s="63"/>
      <c r="M33" s="63"/>
      <c r="N33" s="63"/>
      <c r="O33" s="63"/>
      <c r="P33" s="64"/>
      <c r="Q33" s="64"/>
      <c r="R33" s="64"/>
      <c r="S33" s="64"/>
      <c r="T33" s="64"/>
    </row>
    <row r="34" spans="1:20" hidden="1">
      <c r="A34" s="63"/>
      <c r="B34" s="63"/>
      <c r="C34" s="63"/>
      <c r="D34" s="63"/>
      <c r="E34" s="63"/>
      <c r="F34" s="63"/>
      <c r="G34" s="63"/>
      <c r="H34" s="63"/>
      <c r="I34" s="63"/>
      <c r="J34" s="63"/>
      <c r="K34" s="63"/>
      <c r="L34" s="63"/>
      <c r="M34" s="63"/>
      <c r="N34" s="63"/>
      <c r="O34" s="63"/>
      <c r="P34" s="64"/>
      <c r="Q34" s="64"/>
      <c r="R34" s="64"/>
      <c r="S34" s="64"/>
      <c r="T34" s="64"/>
    </row>
    <row r="35" spans="1:20" hidden="1">
      <c r="A35" s="63"/>
      <c r="B35" s="63"/>
      <c r="C35" s="63"/>
      <c r="D35" s="63"/>
      <c r="E35" s="63"/>
      <c r="F35" s="63"/>
      <c r="G35" s="63"/>
      <c r="H35" s="63"/>
      <c r="I35" s="63"/>
      <c r="J35" s="63"/>
      <c r="K35" s="63"/>
      <c r="L35" s="63"/>
      <c r="M35" s="63"/>
      <c r="N35" s="63"/>
      <c r="O35" s="63"/>
      <c r="P35" s="64"/>
      <c r="Q35" s="64"/>
      <c r="R35" s="64"/>
      <c r="S35" s="64"/>
      <c r="T35" s="64"/>
    </row>
    <row r="36" spans="1:20" hidden="1">
      <c r="A36" s="63"/>
      <c r="B36" s="63"/>
      <c r="C36" s="63"/>
      <c r="D36" s="63"/>
      <c r="E36" s="63"/>
      <c r="F36" s="63"/>
      <c r="G36" s="63"/>
      <c r="H36" s="63"/>
      <c r="I36" s="63"/>
      <c r="J36" s="63"/>
      <c r="K36" s="63"/>
      <c r="L36" s="63"/>
      <c r="M36" s="63"/>
      <c r="N36" s="63"/>
      <c r="O36" s="63"/>
      <c r="P36" s="64"/>
      <c r="Q36" s="64"/>
      <c r="R36" s="64"/>
      <c r="S36" s="64"/>
      <c r="T36" s="64"/>
    </row>
    <row r="37" spans="1:20" hidden="1">
      <c r="A37" s="63"/>
      <c r="B37" s="63"/>
      <c r="C37" s="63"/>
      <c r="D37" s="63"/>
      <c r="E37" s="63"/>
      <c r="F37" s="63"/>
      <c r="G37" s="63"/>
      <c r="H37" s="63"/>
      <c r="I37" s="63"/>
      <c r="J37" s="63"/>
      <c r="K37" s="63"/>
      <c r="L37" s="63"/>
      <c r="M37" s="63"/>
      <c r="N37" s="63"/>
      <c r="O37" s="63"/>
      <c r="P37" s="64"/>
      <c r="Q37" s="64"/>
      <c r="R37" s="64"/>
      <c r="S37" s="64"/>
      <c r="T37" s="64"/>
    </row>
    <row r="38" spans="1:20" hidden="1">
      <c r="A38" s="63"/>
      <c r="B38" s="63"/>
      <c r="C38" s="63"/>
      <c r="D38" s="63"/>
      <c r="E38" s="63"/>
      <c r="F38" s="63"/>
      <c r="G38" s="63"/>
      <c r="H38" s="63"/>
      <c r="I38" s="63"/>
      <c r="J38" s="63"/>
      <c r="K38" s="63"/>
      <c r="L38" s="63"/>
      <c r="M38" s="63"/>
      <c r="N38" s="63"/>
      <c r="O38" s="63"/>
      <c r="P38" s="64"/>
      <c r="Q38" s="64"/>
      <c r="R38" s="64"/>
      <c r="S38" s="64"/>
      <c r="T38" s="64"/>
    </row>
    <row r="39" spans="1:20" hidden="1">
      <c r="A39" s="63"/>
      <c r="B39" s="63"/>
      <c r="C39" s="63"/>
      <c r="D39" s="63"/>
      <c r="E39" s="63"/>
      <c r="F39" s="63"/>
      <c r="G39" s="63"/>
      <c r="H39" s="63"/>
      <c r="I39" s="63"/>
      <c r="J39" s="63"/>
      <c r="K39" s="63"/>
      <c r="L39" s="63"/>
      <c r="M39" s="63"/>
      <c r="N39" s="63"/>
      <c r="O39" s="63"/>
      <c r="P39" s="64"/>
      <c r="Q39" s="64"/>
      <c r="R39" s="64"/>
      <c r="S39" s="64"/>
      <c r="T39" s="64"/>
    </row>
    <row r="40" spans="1:20" hidden="1">
      <c r="A40" s="63"/>
      <c r="B40" s="63"/>
      <c r="C40" s="63"/>
      <c r="D40" s="63"/>
      <c r="E40" s="63"/>
      <c r="F40" s="63"/>
      <c r="G40" s="63"/>
      <c r="H40" s="63"/>
      <c r="I40" s="63"/>
      <c r="J40" s="63"/>
      <c r="K40" s="63"/>
      <c r="L40" s="63"/>
      <c r="M40" s="63"/>
      <c r="N40" s="63"/>
      <c r="O40" s="63"/>
      <c r="P40" s="64"/>
      <c r="Q40" s="64"/>
      <c r="R40" s="64"/>
      <c r="S40" s="64"/>
      <c r="T40" s="64"/>
    </row>
    <row r="41" spans="1:20" hidden="1">
      <c r="A41" s="63"/>
      <c r="B41" s="63"/>
      <c r="C41" s="63"/>
      <c r="D41" s="63"/>
      <c r="E41" s="63"/>
      <c r="F41" s="63"/>
      <c r="G41" s="63"/>
      <c r="H41" s="63"/>
      <c r="I41" s="63"/>
      <c r="J41" s="63"/>
      <c r="K41" s="63"/>
      <c r="L41" s="63"/>
      <c r="M41" s="63"/>
      <c r="N41" s="63"/>
      <c r="O41" s="63"/>
      <c r="P41" s="64"/>
      <c r="Q41" s="64"/>
      <c r="R41" s="64"/>
      <c r="S41" s="64"/>
      <c r="T41" s="64"/>
    </row>
    <row r="42" spans="1:20" hidden="1">
      <c r="A42" s="63"/>
      <c r="B42" s="63"/>
      <c r="C42" s="63"/>
      <c r="D42" s="63"/>
      <c r="E42" s="63"/>
      <c r="F42" s="63"/>
      <c r="G42" s="63"/>
      <c r="H42" s="63"/>
      <c r="I42" s="63"/>
      <c r="J42" s="63"/>
      <c r="K42" s="63"/>
      <c r="L42" s="63"/>
      <c r="M42" s="63"/>
      <c r="N42" s="63"/>
      <c r="O42" s="63"/>
      <c r="P42" s="64"/>
      <c r="Q42" s="64"/>
      <c r="R42" s="64"/>
      <c r="S42" s="64"/>
      <c r="T42" s="64"/>
    </row>
    <row r="43" spans="1:20" hidden="1">
      <c r="A43" s="63"/>
      <c r="B43" s="63"/>
      <c r="C43" s="63"/>
      <c r="D43" s="63"/>
      <c r="E43" s="63"/>
      <c r="F43" s="63"/>
      <c r="G43" s="63"/>
      <c r="H43" s="63"/>
      <c r="I43" s="63"/>
      <c r="J43" s="63"/>
      <c r="K43" s="63"/>
      <c r="L43" s="63"/>
      <c r="M43" s="63"/>
      <c r="N43" s="63"/>
      <c r="O43" s="63"/>
      <c r="P43" s="64"/>
      <c r="Q43" s="64"/>
      <c r="R43" s="64"/>
      <c r="S43" s="64"/>
      <c r="T43" s="64"/>
    </row>
    <row r="44" spans="1:20" hidden="1">
      <c r="A44" s="63"/>
      <c r="B44" s="63"/>
      <c r="C44" s="63"/>
      <c r="D44" s="63"/>
      <c r="E44" s="63"/>
      <c r="F44" s="63"/>
      <c r="G44" s="63"/>
      <c r="H44" s="63"/>
      <c r="I44" s="63"/>
      <c r="J44" s="63"/>
      <c r="K44" s="63"/>
      <c r="L44" s="63"/>
      <c r="M44" s="63"/>
      <c r="N44" s="63"/>
      <c r="O44" s="63"/>
      <c r="P44" s="64"/>
      <c r="Q44" s="64"/>
      <c r="R44" s="64"/>
      <c r="S44" s="64"/>
      <c r="T44" s="64"/>
    </row>
    <row r="45" spans="1:20" hidden="1">
      <c r="A45" s="63"/>
      <c r="B45" s="63"/>
      <c r="C45" s="63"/>
      <c r="D45" s="63"/>
      <c r="E45" s="63"/>
      <c r="F45" s="63"/>
      <c r="G45" s="63"/>
      <c r="H45" s="63"/>
      <c r="I45" s="63"/>
      <c r="J45" s="63"/>
      <c r="K45" s="63"/>
      <c r="L45" s="63"/>
      <c r="M45" s="63"/>
      <c r="N45" s="63"/>
      <c r="O45" s="63"/>
      <c r="P45" s="64"/>
      <c r="Q45" s="64"/>
      <c r="R45" s="64"/>
      <c r="S45" s="64"/>
      <c r="T45" s="64"/>
    </row>
    <row r="46" spans="1:20" hidden="1">
      <c r="A46" s="63"/>
      <c r="B46" s="63"/>
      <c r="C46" s="63"/>
      <c r="D46" s="63"/>
      <c r="E46" s="63"/>
      <c r="F46" s="63"/>
      <c r="G46" s="63"/>
      <c r="H46" s="63"/>
      <c r="I46" s="63"/>
      <c r="J46" s="63"/>
      <c r="K46" s="63"/>
      <c r="L46" s="63"/>
      <c r="M46" s="63"/>
      <c r="N46" s="63"/>
      <c r="O46" s="63"/>
      <c r="P46" s="64"/>
      <c r="Q46" s="64"/>
      <c r="R46" s="64"/>
      <c r="S46" s="64"/>
      <c r="T46" s="64"/>
    </row>
    <row r="47" spans="1:20" hidden="1">
      <c r="A47" s="63"/>
      <c r="B47" s="63"/>
      <c r="C47" s="63"/>
      <c r="D47" s="63"/>
      <c r="E47" s="63"/>
      <c r="F47" s="63"/>
      <c r="G47" s="63"/>
      <c r="H47" s="63"/>
      <c r="I47" s="63"/>
      <c r="J47" s="63"/>
      <c r="K47" s="63"/>
      <c r="L47" s="63"/>
      <c r="M47" s="63"/>
      <c r="N47" s="63"/>
      <c r="O47" s="63"/>
      <c r="P47" s="64"/>
      <c r="Q47" s="64"/>
      <c r="R47" s="64"/>
      <c r="S47" s="64"/>
      <c r="T47" s="64"/>
    </row>
  </sheetData>
  <mergeCells count="17">
    <mergeCell ref="F4:F5"/>
    <mergeCell ref="G4:G5"/>
    <mergeCell ref="H4:H5"/>
    <mergeCell ref="I4:I5"/>
    <mergeCell ref="J4:J5"/>
    <mergeCell ref="K4:K5"/>
    <mergeCell ref="A1:T1"/>
    <mergeCell ref="P4:P5"/>
    <mergeCell ref="B6:E6"/>
    <mergeCell ref="G6:J6"/>
    <mergeCell ref="L6:O6"/>
    <mergeCell ref="Q6:T6"/>
    <mergeCell ref="B20:E20"/>
    <mergeCell ref="G22:J22"/>
    <mergeCell ref="L22:O22"/>
    <mergeCell ref="Q22:T22"/>
    <mergeCell ref="A29:T47"/>
  </mergeCells>
  <pageMargins left="0.7" right="0.7" top="0.75" bottom="0.75" header="0.511811023622047" footer="0.511811023622047"/>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Estadística Pymes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USAL</dc:creator>
  <dc:description/>
  <cp:lastModifiedBy>USAL</cp:lastModifiedBy>
  <cp:revision>2</cp:revision>
  <dcterms:created xsi:type="dcterms:W3CDTF">2024-07-02T10:40:37Z</dcterms:created>
  <dcterms:modified xsi:type="dcterms:W3CDTF">2024-07-04T11:25:21Z</dcterms:modified>
  <dc:language>es-ES</dc:language>
</cp:coreProperties>
</file>